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udget-zv2\мои документы\_ИНИЦИАТИВНОЕ БЮДЖЕТИРОВАНИЕ\НАШЕ СЕЛО\Проекты НАШЕ СЕЛО 2021\отчеты ежеквартальные\"/>
    </mc:Choice>
  </mc:AlternateContent>
  <bookViews>
    <workbookView xWindow="0" yWindow="0" windowWidth="28800" windowHeight="12435"/>
  </bookViews>
  <sheets>
    <sheet name="2020 год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2" l="1"/>
  <c r="I23" i="2"/>
  <c r="J23" i="2"/>
  <c r="G23" i="2"/>
  <c r="F23" i="2"/>
  <c r="G21" i="2"/>
  <c r="G11" i="2"/>
  <c r="G10" i="2"/>
  <c r="C11" i="2"/>
  <c r="C10" i="2"/>
  <c r="C21" i="2"/>
  <c r="G8" i="2"/>
  <c r="G9" i="2"/>
  <c r="G12" i="2"/>
  <c r="G13" i="2"/>
  <c r="G14" i="2"/>
  <c r="G15" i="2"/>
  <c r="G16" i="2"/>
  <c r="G17" i="2"/>
  <c r="G18" i="2"/>
  <c r="G19" i="2"/>
  <c r="G20" i="2"/>
  <c r="G22" i="2"/>
  <c r="G7" i="2"/>
  <c r="C8" i="2" l="1"/>
  <c r="C9" i="2"/>
  <c r="C12" i="2"/>
  <c r="C13" i="2"/>
  <c r="C14" i="2"/>
  <c r="C15" i="2"/>
  <c r="C16" i="2"/>
  <c r="C17" i="2"/>
  <c r="C18" i="2"/>
  <c r="C19" i="2"/>
  <c r="C20" i="2"/>
  <c r="C22" i="2"/>
  <c r="C7" i="2"/>
  <c r="P19" i="2"/>
  <c r="P20" i="2"/>
  <c r="L19" i="2"/>
  <c r="L20" i="2"/>
  <c r="E23" i="2"/>
  <c r="D23" i="2"/>
  <c r="P17" i="2" l="1"/>
  <c r="P11" i="2"/>
  <c r="P12" i="2" l="1"/>
  <c r="P10" i="2"/>
  <c r="L8" i="2" l="1"/>
  <c r="L9" i="2"/>
  <c r="L10" i="2"/>
  <c r="L11" i="2"/>
  <c r="L12" i="2"/>
  <c r="L13" i="2"/>
  <c r="L14" i="2"/>
  <c r="L15" i="2"/>
  <c r="L16" i="2"/>
  <c r="L17" i="2"/>
  <c r="L18" i="2"/>
  <c r="L21" i="2"/>
  <c r="L22" i="2"/>
  <c r="L7" i="2"/>
  <c r="P8" i="2" l="1"/>
  <c r="P15" i="2"/>
  <c r="P18" i="2"/>
  <c r="P21" i="2"/>
  <c r="P22" i="2"/>
  <c r="K23" i="2"/>
  <c r="P16" i="2" l="1"/>
  <c r="P14" i="2"/>
  <c r="P9" i="2"/>
  <c r="Q23" i="2"/>
  <c r="S23" i="2"/>
  <c r="L23" i="2"/>
  <c r="P23" i="2" l="1"/>
  <c r="M23" i="2"/>
  <c r="O23" i="2"/>
  <c r="C23" i="2"/>
</calcChain>
</file>

<file path=xl/sharedStrings.xml><?xml version="1.0" encoding="utf-8"?>
<sst xmlns="http://schemas.openxmlformats.org/spreadsheetml/2006/main" count="47" uniqueCount="30">
  <si>
    <t>Всего</t>
  </si>
  <si>
    <t>местный бюджет</t>
  </si>
  <si>
    <t>Наименование проекта</t>
  </si>
  <si>
    <t xml:space="preserve">Всего </t>
  </si>
  <si>
    <t>Предусмотрено средств на реализацию проекта, руб.</t>
  </si>
  <si>
    <t>Использовано средств на реализацию проекта, руб.</t>
  </si>
  <si>
    <t>№ п/п</t>
  </si>
  <si>
    <t>Сумма контракта по результатам торгов</t>
  </si>
  <si>
    <t>Экономия по торгам, руб.</t>
  </si>
  <si>
    <t>Приобретение щебня для ремонта улично-дорожного полотна по улице Юбилейная в  д.Верхние Юри</t>
  </si>
  <si>
    <t>Приобретение щебня для ремонта дорожного полотна по улицам Изошурская и Набережная  деревни Каменный Ключ</t>
  </si>
  <si>
    <t>Приобретение щебня для ремонта улично-дорожного полотна по улице Советской в   д.Атабаево</t>
  </si>
  <si>
    <t>Ремонт части дорожного полотна улиц Садовая, Заречная в д.Малая Сюга</t>
  </si>
  <si>
    <t>Ремонт дороги по улице Железнодорожной  д.Чумойтло</t>
  </si>
  <si>
    <t>Приобретение щебня для щебенения улиц в с.Малая Воложикья (улицы Цветочная, Родниковая, Садовая, Заречная, Центральная площадь)</t>
  </si>
  <si>
    <t>Приобретение щебня для ремонта автомобильной дороги улицы Родниковой в д.Новые Юбери</t>
  </si>
  <si>
    <t>Приобретение щебня для ремонта автомобильной дороги улицы Вишурская в с.Можга</t>
  </si>
  <si>
    <t>Приобретение щебня для ремонта автомобильной дороги улицы Садовой  д.Большие Сибы</t>
  </si>
  <si>
    <t>Приобретение щебня для ремонта автомобильной дороги улицы Садовой в д.Александрово</t>
  </si>
  <si>
    <t>Приобретение щебня для ремонта автомобильной дороги улицы Полевой в д.Лесная Поляна</t>
  </si>
  <si>
    <t>Приобретение щебня для ремонта автомобильной дороги по улице Полевая в д.Старые Какси</t>
  </si>
  <si>
    <t>Проведение водопровода по улице Яблоневой в д.Лесная Поляна</t>
  </si>
  <si>
    <t>Приобретение щебня для ремонта улично-дорожного полотна по улице Зеленая д.Ключи протяженностью                   1,7 км</t>
  </si>
  <si>
    <t>Ремонт улично-дорожного полотна по улицам Новая и Октября в                                д.Ныша</t>
  </si>
  <si>
    <t>жители</t>
  </si>
  <si>
    <t>спонсоры</t>
  </si>
  <si>
    <t>Приобретение щебня для ремонта автомобильной дороги улиц Юберинская-Полевая в д.Старые Юбери</t>
  </si>
  <si>
    <t>Отчет о реализации проектов инициативного бюджетирования "Наше село" за 1 квартал 2021 год</t>
  </si>
  <si>
    <t>Поступило денежных средств в бюджет, руб.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</si>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</sst>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3" fontId="1" fillId="0" borderId="0" xfId="0" applyNumberFormat="1" applyFont="1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9"/>
  <sheetViews>
    <sheetView tabSelected="1" zoomScaleNormal="100" workbookViewId="0">
      <pane ySplit="6" topLeftCell="A7" activePane="bottomLeft" state="frozen"/>
      <selection pane="bottomLeft" activeCell="J25" sqref="J25"/>
    </sheetView>
  </sheetViews>
  <sheetFormatPr defaultRowHeight="15" x14ac:dyDescent="0.25"/>
  <cols>
    <col min="1" max="1" width="5.140625" customWidth="1"/>
    <col min="2" max="2" width="43" customWidth="1"/>
    <col min="3" max="3" width="11" customWidth="1"/>
    <col min="4" max="5" width="12.140625" customWidth="1"/>
    <col min="6" max="10" width="12" customWidth="1"/>
    <col min="11" max="11" width="15.5703125" customWidth="1"/>
    <col min="12" max="12" width="14.85546875" customWidth="1"/>
    <col min="13" max="14" width="14.140625" customWidth="1"/>
    <col min="15" max="15" width="12.85546875" customWidth="1"/>
    <col min="16" max="18" width="13.140625" customWidth="1"/>
    <col min="19" max="19" width="11.7109375" customWidth="1"/>
  </cols>
  <sheetData>
    <row r="2" spans="1:19" ht="18.75" x14ac:dyDescent="0.3">
      <c r="A2" s="36" t="s">
        <v>27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18.75" x14ac:dyDescent="0.3">
      <c r="C3" s="4"/>
      <c r="D3" s="4"/>
      <c r="E3" s="22"/>
      <c r="F3" s="4"/>
      <c r="G3" s="34"/>
      <c r="H3" s="34"/>
      <c r="I3" s="34"/>
      <c r="J3" s="34"/>
      <c r="K3" s="15"/>
      <c r="L3" s="4"/>
      <c r="M3" s="4"/>
      <c r="N3" s="22"/>
      <c r="O3" s="4"/>
      <c r="P3" s="4"/>
      <c r="Q3" s="4"/>
      <c r="R3" s="22"/>
      <c r="S3" s="8"/>
    </row>
    <row r="4" spans="1:19" ht="18.75" x14ac:dyDescent="0.3">
      <c r="C4" s="6"/>
      <c r="D4" s="6"/>
      <c r="E4" s="16"/>
      <c r="F4" s="6"/>
      <c r="G4" s="16"/>
      <c r="H4" s="16"/>
      <c r="I4" s="16"/>
      <c r="J4" s="16"/>
      <c r="K4" s="16"/>
      <c r="L4" s="6"/>
      <c r="M4" s="6"/>
      <c r="N4" s="16"/>
      <c r="O4" s="6"/>
      <c r="P4" s="6"/>
      <c r="Q4" s="6"/>
      <c r="R4" s="16"/>
      <c r="S4" s="9"/>
    </row>
    <row r="5" spans="1:19" ht="45" customHeight="1" x14ac:dyDescent="0.25">
      <c r="A5" s="38" t="s">
        <v>6</v>
      </c>
      <c r="B5" s="40" t="s">
        <v>2</v>
      </c>
      <c r="C5" s="37" t="s">
        <v>4</v>
      </c>
      <c r="D5" s="37"/>
      <c r="E5" s="37"/>
      <c r="F5" s="37"/>
      <c r="G5" s="37" t="s">
        <v>28</v>
      </c>
      <c r="H5" s="37"/>
      <c r="I5" s="37"/>
      <c r="J5" s="37"/>
      <c r="K5" s="40" t="s">
        <v>7</v>
      </c>
      <c r="L5" s="37" t="s">
        <v>5</v>
      </c>
      <c r="M5" s="37"/>
      <c r="N5" s="37"/>
      <c r="O5" s="37"/>
      <c r="P5" s="37" t="s">
        <v>8</v>
      </c>
      <c r="Q5" s="37"/>
      <c r="R5" s="37"/>
      <c r="S5" s="37"/>
    </row>
    <row r="6" spans="1:19" ht="33.75" customHeight="1" x14ac:dyDescent="0.25">
      <c r="A6" s="39"/>
      <c r="B6" s="41"/>
      <c r="C6" s="1" t="s">
        <v>0</v>
      </c>
      <c r="D6" s="1" t="s">
        <v>1</v>
      </c>
      <c r="E6" s="23" t="s">
        <v>24</v>
      </c>
      <c r="F6" s="1" t="s">
        <v>25</v>
      </c>
      <c r="G6" s="35" t="s">
        <v>0</v>
      </c>
      <c r="H6" s="35" t="s">
        <v>1</v>
      </c>
      <c r="I6" s="35" t="s">
        <v>24</v>
      </c>
      <c r="J6" s="35" t="s">
        <v>25</v>
      </c>
      <c r="K6" s="41"/>
      <c r="L6" s="1" t="s">
        <v>0</v>
      </c>
      <c r="M6" s="1" t="s">
        <v>1</v>
      </c>
      <c r="N6" s="23" t="s">
        <v>24</v>
      </c>
      <c r="O6" s="23" t="s">
        <v>25</v>
      </c>
      <c r="P6" s="1" t="s">
        <v>0</v>
      </c>
      <c r="Q6" s="1" t="s">
        <v>1</v>
      </c>
      <c r="R6" s="23" t="s">
        <v>24</v>
      </c>
      <c r="S6" s="23" t="s">
        <v>25</v>
      </c>
    </row>
    <row r="7" spans="1:19" ht="54.75" customHeight="1" x14ac:dyDescent="0.25">
      <c r="A7" s="10">
        <v>1</v>
      </c>
      <c r="B7" s="24" t="s">
        <v>9</v>
      </c>
      <c r="C7" s="2">
        <f>D7+F7+E7</f>
        <v>1200000</v>
      </c>
      <c r="D7" s="30">
        <v>1000000</v>
      </c>
      <c r="E7" s="30">
        <v>100000</v>
      </c>
      <c r="F7" s="30">
        <v>100000</v>
      </c>
      <c r="G7" s="30">
        <f>H7+I7+J7</f>
        <v>1200000</v>
      </c>
      <c r="H7" s="30">
        <v>1000000</v>
      </c>
      <c r="I7" s="30">
        <v>100000</v>
      </c>
      <c r="J7" s="30">
        <v>100000</v>
      </c>
      <c r="K7" s="17"/>
      <c r="L7" s="17">
        <f>M7+O7</f>
        <v>0</v>
      </c>
      <c r="M7" s="2"/>
      <c r="N7" s="2"/>
      <c r="O7" s="2"/>
      <c r="P7" s="20">
        <v>0</v>
      </c>
      <c r="Q7" s="20">
        <v>0</v>
      </c>
      <c r="R7" s="20"/>
      <c r="S7" s="20">
        <v>0</v>
      </c>
    </row>
    <row r="8" spans="1:19" ht="53.25" customHeight="1" x14ac:dyDescent="0.25">
      <c r="A8" s="10">
        <v>2</v>
      </c>
      <c r="B8" s="25" t="s">
        <v>10</v>
      </c>
      <c r="C8" s="2">
        <f t="shared" ref="C8:C22" si="0">D8+F8+E8</f>
        <v>1200000</v>
      </c>
      <c r="D8" s="30">
        <v>1000000</v>
      </c>
      <c r="E8" s="30">
        <v>106000</v>
      </c>
      <c r="F8" s="30">
        <v>94000</v>
      </c>
      <c r="G8" s="30">
        <f t="shared" ref="G8:G22" si="1">H8+I8+J8</f>
        <v>1200000</v>
      </c>
      <c r="H8" s="30">
        <v>1000000</v>
      </c>
      <c r="I8" s="30">
        <v>106000</v>
      </c>
      <c r="J8" s="30">
        <v>94000</v>
      </c>
      <c r="K8" s="17"/>
      <c r="L8" s="17">
        <f t="shared" ref="L8:L22" si="2">M8+O8</f>
        <v>0</v>
      </c>
      <c r="M8" s="17"/>
      <c r="N8" s="17"/>
      <c r="O8" s="17"/>
      <c r="P8" s="17">
        <f>Q8+S8</f>
        <v>0</v>
      </c>
      <c r="Q8" s="17"/>
      <c r="R8" s="17"/>
      <c r="S8" s="17"/>
    </row>
    <row r="9" spans="1:19" ht="52.5" customHeight="1" x14ac:dyDescent="0.25">
      <c r="A9" s="10">
        <v>3</v>
      </c>
      <c r="B9" s="24" t="s">
        <v>11</v>
      </c>
      <c r="C9" s="2">
        <f t="shared" si="0"/>
        <v>1200000</v>
      </c>
      <c r="D9" s="30">
        <v>1000000</v>
      </c>
      <c r="E9" s="30">
        <v>100000</v>
      </c>
      <c r="F9" s="30">
        <v>100000</v>
      </c>
      <c r="G9" s="30">
        <f t="shared" si="1"/>
        <v>1200000</v>
      </c>
      <c r="H9" s="30">
        <v>1000000</v>
      </c>
      <c r="I9" s="30">
        <v>100000</v>
      </c>
      <c r="J9" s="30">
        <v>100000</v>
      </c>
      <c r="K9" s="17"/>
      <c r="L9" s="17">
        <f t="shared" si="2"/>
        <v>0</v>
      </c>
      <c r="M9" s="17"/>
      <c r="N9" s="17"/>
      <c r="O9" s="17"/>
      <c r="P9" s="17">
        <f>Q9+S9</f>
        <v>0</v>
      </c>
      <c r="Q9" s="17"/>
      <c r="R9" s="17"/>
      <c r="S9" s="17"/>
    </row>
    <row r="10" spans="1:19" ht="34.5" customHeight="1" x14ac:dyDescent="0.25">
      <c r="A10" s="10">
        <v>4</v>
      </c>
      <c r="B10" s="26" t="s">
        <v>12</v>
      </c>
      <c r="C10" s="2">
        <f>D10+E10</f>
        <v>832418</v>
      </c>
      <c r="D10" s="30">
        <v>747418</v>
      </c>
      <c r="E10" s="31">
        <v>85000</v>
      </c>
      <c r="F10" s="30" t="s">
        <v>29</v>
      </c>
      <c r="G10" s="30">
        <f>H10+I10</f>
        <v>832418</v>
      </c>
      <c r="H10" s="30">
        <v>747418</v>
      </c>
      <c r="I10" s="31">
        <v>85000</v>
      </c>
      <c r="J10" s="30" t="s">
        <v>29</v>
      </c>
      <c r="K10" s="17"/>
      <c r="L10" s="17">
        <f t="shared" si="2"/>
        <v>0</v>
      </c>
      <c r="M10" s="17"/>
      <c r="N10" s="17"/>
      <c r="O10" s="17"/>
      <c r="P10" s="17">
        <f>Q10+S10</f>
        <v>0</v>
      </c>
      <c r="Q10" s="17"/>
      <c r="R10" s="17"/>
      <c r="S10" s="17"/>
    </row>
    <row r="11" spans="1:19" ht="33.75" customHeight="1" x14ac:dyDescent="0.25">
      <c r="A11" s="10">
        <v>5</v>
      </c>
      <c r="B11" s="26" t="s">
        <v>13</v>
      </c>
      <c r="C11" s="2">
        <f>D11+E11</f>
        <v>412242</v>
      </c>
      <c r="D11" s="30">
        <v>371017</v>
      </c>
      <c r="E11" s="31">
        <v>41225</v>
      </c>
      <c r="F11" s="30" t="s">
        <v>29</v>
      </c>
      <c r="G11" s="30">
        <f>H11+I11</f>
        <v>412242</v>
      </c>
      <c r="H11" s="30">
        <v>371017</v>
      </c>
      <c r="I11" s="31">
        <v>41225</v>
      </c>
      <c r="J11" s="30" t="s">
        <v>29</v>
      </c>
      <c r="K11" s="17"/>
      <c r="L11" s="17">
        <f t="shared" si="2"/>
        <v>0</v>
      </c>
      <c r="M11" s="2"/>
      <c r="N11" s="2"/>
      <c r="O11" s="2"/>
      <c r="P11" s="17">
        <f>Q11+S11</f>
        <v>0</v>
      </c>
      <c r="Q11" s="17"/>
      <c r="R11" s="17"/>
      <c r="S11" s="17"/>
    </row>
    <row r="12" spans="1:19" ht="61.5" customHeight="1" x14ac:dyDescent="0.25">
      <c r="A12" s="10">
        <v>6</v>
      </c>
      <c r="B12" s="27" t="s">
        <v>14</v>
      </c>
      <c r="C12" s="2">
        <f t="shared" si="0"/>
        <v>1250000</v>
      </c>
      <c r="D12" s="30">
        <v>1000000</v>
      </c>
      <c r="E12" s="30">
        <v>100000</v>
      </c>
      <c r="F12" s="30">
        <v>150000</v>
      </c>
      <c r="G12" s="30">
        <f t="shared" si="1"/>
        <v>1250000</v>
      </c>
      <c r="H12" s="30">
        <v>1000000</v>
      </c>
      <c r="I12" s="30">
        <v>100000</v>
      </c>
      <c r="J12" s="30">
        <v>150000</v>
      </c>
      <c r="K12" s="17"/>
      <c r="L12" s="17">
        <f t="shared" si="2"/>
        <v>0</v>
      </c>
      <c r="M12" s="2"/>
      <c r="N12" s="2"/>
      <c r="O12" s="2"/>
      <c r="P12" s="17">
        <f>Q12+S12</f>
        <v>0</v>
      </c>
      <c r="Q12" s="17"/>
      <c r="R12" s="17"/>
      <c r="S12" s="17"/>
    </row>
    <row r="13" spans="1:19" ht="48.75" customHeight="1" x14ac:dyDescent="0.25">
      <c r="A13" s="10">
        <v>7</v>
      </c>
      <c r="B13" s="24" t="s">
        <v>15</v>
      </c>
      <c r="C13" s="2">
        <f t="shared" si="0"/>
        <v>247500</v>
      </c>
      <c r="D13" s="32">
        <v>189000</v>
      </c>
      <c r="E13" s="30">
        <v>19500</v>
      </c>
      <c r="F13" s="30">
        <v>39000</v>
      </c>
      <c r="G13" s="30">
        <f t="shared" si="1"/>
        <v>247500</v>
      </c>
      <c r="H13" s="32">
        <v>189000</v>
      </c>
      <c r="I13" s="30">
        <v>19500</v>
      </c>
      <c r="J13" s="30">
        <v>39000</v>
      </c>
      <c r="K13" s="17"/>
      <c r="L13" s="17">
        <f t="shared" si="2"/>
        <v>0</v>
      </c>
      <c r="M13" s="2"/>
      <c r="N13" s="2"/>
      <c r="O13" s="2"/>
      <c r="P13" s="20">
        <v>0</v>
      </c>
      <c r="Q13" s="20"/>
      <c r="R13" s="20"/>
      <c r="S13" s="20"/>
    </row>
    <row r="14" spans="1:19" ht="47.25" customHeight="1" x14ac:dyDescent="0.25">
      <c r="A14" s="10">
        <v>8</v>
      </c>
      <c r="B14" s="24" t="s">
        <v>16</v>
      </c>
      <c r="C14" s="2">
        <f t="shared" si="0"/>
        <v>1113500</v>
      </c>
      <c r="D14" s="30">
        <v>1000000</v>
      </c>
      <c r="E14" s="30">
        <v>101000</v>
      </c>
      <c r="F14" s="30">
        <v>12500</v>
      </c>
      <c r="G14" s="30">
        <f t="shared" si="1"/>
        <v>1113500</v>
      </c>
      <c r="H14" s="30">
        <v>1000000</v>
      </c>
      <c r="I14" s="30">
        <v>101000</v>
      </c>
      <c r="J14" s="30">
        <v>12500</v>
      </c>
      <c r="K14" s="17"/>
      <c r="L14" s="17">
        <f t="shared" si="2"/>
        <v>0</v>
      </c>
      <c r="M14" s="17"/>
      <c r="N14" s="17"/>
      <c r="O14" s="17"/>
      <c r="P14" s="17">
        <f>Q14+S14</f>
        <v>0</v>
      </c>
      <c r="Q14" s="17"/>
      <c r="R14" s="17"/>
      <c r="S14" s="17"/>
    </row>
    <row r="15" spans="1:19" ht="48" customHeight="1" x14ac:dyDescent="0.25">
      <c r="A15" s="10">
        <v>9</v>
      </c>
      <c r="B15" s="24" t="s">
        <v>17</v>
      </c>
      <c r="C15" s="2">
        <f t="shared" si="0"/>
        <v>856000</v>
      </c>
      <c r="D15" s="30">
        <v>775000</v>
      </c>
      <c r="E15" s="30">
        <v>78000</v>
      </c>
      <c r="F15" s="30">
        <v>3000</v>
      </c>
      <c r="G15" s="30">
        <f t="shared" si="1"/>
        <v>856000</v>
      </c>
      <c r="H15" s="30">
        <v>775000</v>
      </c>
      <c r="I15" s="30">
        <v>78000</v>
      </c>
      <c r="J15" s="30">
        <v>3000</v>
      </c>
      <c r="K15" s="17"/>
      <c r="L15" s="17">
        <f t="shared" si="2"/>
        <v>0</v>
      </c>
      <c r="M15" s="17"/>
      <c r="N15" s="17"/>
      <c r="O15" s="17"/>
      <c r="P15" s="17">
        <f t="shared" ref="P15:P17" si="3">Q15+S15</f>
        <v>0</v>
      </c>
      <c r="Q15" s="17"/>
      <c r="R15" s="17"/>
      <c r="S15" s="17"/>
    </row>
    <row r="16" spans="1:19" ht="45.75" customHeight="1" x14ac:dyDescent="0.25">
      <c r="A16" s="10">
        <v>10</v>
      </c>
      <c r="B16" s="24" t="s">
        <v>18</v>
      </c>
      <c r="C16" s="2">
        <f t="shared" si="0"/>
        <v>855000</v>
      </c>
      <c r="D16" s="30">
        <v>775000</v>
      </c>
      <c r="E16" s="33">
        <v>78000</v>
      </c>
      <c r="F16" s="30">
        <v>2000</v>
      </c>
      <c r="G16" s="30">
        <f t="shared" si="1"/>
        <v>855000</v>
      </c>
      <c r="H16" s="30">
        <v>775000</v>
      </c>
      <c r="I16" s="33">
        <v>78000</v>
      </c>
      <c r="J16" s="30">
        <v>2000</v>
      </c>
      <c r="K16" s="17"/>
      <c r="L16" s="17">
        <f t="shared" si="2"/>
        <v>0</v>
      </c>
      <c r="M16" s="2"/>
      <c r="N16" s="2"/>
      <c r="O16" s="2"/>
      <c r="P16" s="17">
        <f t="shared" si="3"/>
        <v>0</v>
      </c>
      <c r="Q16" s="17"/>
      <c r="R16" s="17"/>
      <c r="S16" s="17"/>
    </row>
    <row r="17" spans="1:19" ht="53.25" customHeight="1" x14ac:dyDescent="0.25">
      <c r="A17" s="10">
        <v>11</v>
      </c>
      <c r="B17" s="24" t="s">
        <v>19</v>
      </c>
      <c r="C17" s="2">
        <f t="shared" si="0"/>
        <v>748000</v>
      </c>
      <c r="D17" s="30">
        <v>678000</v>
      </c>
      <c r="E17" s="30">
        <v>69000</v>
      </c>
      <c r="F17" s="30">
        <v>1000</v>
      </c>
      <c r="G17" s="30">
        <f t="shared" si="1"/>
        <v>748000</v>
      </c>
      <c r="H17" s="30">
        <v>678000</v>
      </c>
      <c r="I17" s="30">
        <v>69000</v>
      </c>
      <c r="J17" s="30">
        <v>1000</v>
      </c>
      <c r="K17" s="17"/>
      <c r="L17" s="17">
        <f t="shared" si="2"/>
        <v>0</v>
      </c>
      <c r="M17" s="2"/>
      <c r="N17" s="2"/>
      <c r="O17" s="2"/>
      <c r="P17" s="17">
        <f t="shared" si="3"/>
        <v>0</v>
      </c>
      <c r="Q17" s="17"/>
      <c r="R17" s="17"/>
      <c r="S17" s="17"/>
    </row>
    <row r="18" spans="1:19" ht="47.25" customHeight="1" x14ac:dyDescent="0.25">
      <c r="A18" s="10">
        <v>12</v>
      </c>
      <c r="B18" s="29" t="s">
        <v>26</v>
      </c>
      <c r="C18" s="2">
        <f t="shared" si="0"/>
        <v>1117500</v>
      </c>
      <c r="D18" s="30">
        <v>1000000</v>
      </c>
      <c r="E18" s="30">
        <v>102500</v>
      </c>
      <c r="F18" s="30">
        <v>15000</v>
      </c>
      <c r="G18" s="30">
        <f t="shared" si="1"/>
        <v>1117500</v>
      </c>
      <c r="H18" s="30">
        <v>1000000</v>
      </c>
      <c r="I18" s="30">
        <v>102500</v>
      </c>
      <c r="J18" s="30">
        <v>15000</v>
      </c>
      <c r="K18" s="19"/>
      <c r="L18" s="19">
        <f t="shared" si="2"/>
        <v>0</v>
      </c>
      <c r="M18" s="21"/>
      <c r="N18" s="21"/>
      <c r="O18" s="21"/>
      <c r="P18" s="19">
        <f>Q18+S18</f>
        <v>0</v>
      </c>
      <c r="Q18" s="19"/>
      <c r="R18" s="19"/>
      <c r="S18" s="19"/>
    </row>
    <row r="19" spans="1:19" ht="46.5" customHeight="1" x14ac:dyDescent="0.25">
      <c r="A19" s="10">
        <v>13</v>
      </c>
      <c r="B19" s="24" t="s">
        <v>20</v>
      </c>
      <c r="C19" s="2">
        <f t="shared" si="0"/>
        <v>464000</v>
      </c>
      <c r="D19" s="30">
        <v>420000</v>
      </c>
      <c r="E19" s="30">
        <v>43000</v>
      </c>
      <c r="F19" s="30">
        <v>1000</v>
      </c>
      <c r="G19" s="30">
        <f t="shared" si="1"/>
        <v>464000</v>
      </c>
      <c r="H19" s="30">
        <v>420000</v>
      </c>
      <c r="I19" s="30">
        <v>43000</v>
      </c>
      <c r="J19" s="30">
        <v>1000</v>
      </c>
      <c r="K19" s="19"/>
      <c r="L19" s="19">
        <f t="shared" si="2"/>
        <v>0</v>
      </c>
      <c r="M19" s="21"/>
      <c r="N19" s="21"/>
      <c r="O19" s="21"/>
      <c r="P19" s="19">
        <f t="shared" ref="P19:P20" si="4">Q19+S19</f>
        <v>0</v>
      </c>
      <c r="Q19" s="19"/>
      <c r="R19" s="19"/>
      <c r="S19" s="19"/>
    </row>
    <row r="20" spans="1:19" ht="35.25" customHeight="1" x14ac:dyDescent="0.25">
      <c r="A20" s="10">
        <v>14</v>
      </c>
      <c r="B20" s="28" t="s">
        <v>21</v>
      </c>
      <c r="C20" s="2">
        <f t="shared" si="0"/>
        <v>480000</v>
      </c>
      <c r="D20" s="30">
        <v>427200</v>
      </c>
      <c r="E20" s="30">
        <v>48000</v>
      </c>
      <c r="F20" s="30">
        <v>4800</v>
      </c>
      <c r="G20" s="30">
        <f t="shared" si="1"/>
        <v>480000</v>
      </c>
      <c r="H20" s="30">
        <v>427200</v>
      </c>
      <c r="I20" s="30">
        <v>48000</v>
      </c>
      <c r="J20" s="30">
        <v>4800</v>
      </c>
      <c r="K20" s="19"/>
      <c r="L20" s="19">
        <f t="shared" si="2"/>
        <v>0</v>
      </c>
      <c r="M20" s="21"/>
      <c r="N20" s="21"/>
      <c r="O20" s="21"/>
      <c r="P20" s="19">
        <f t="shared" si="4"/>
        <v>0</v>
      </c>
      <c r="Q20" s="19"/>
      <c r="R20" s="19"/>
      <c r="S20" s="19"/>
    </row>
    <row r="21" spans="1:19" ht="48.75" customHeight="1" x14ac:dyDescent="0.25">
      <c r="A21" s="10">
        <v>15</v>
      </c>
      <c r="B21" s="28" t="s">
        <v>22</v>
      </c>
      <c r="C21" s="2">
        <f>D21+E21</f>
        <v>1100000</v>
      </c>
      <c r="D21" s="30">
        <v>1000000</v>
      </c>
      <c r="E21" s="31">
        <v>100000</v>
      </c>
      <c r="F21" s="30" t="s">
        <v>29</v>
      </c>
      <c r="G21" s="30">
        <f>H21+I21</f>
        <v>1100000</v>
      </c>
      <c r="H21" s="30">
        <v>1000000</v>
      </c>
      <c r="I21" s="31">
        <v>100000</v>
      </c>
      <c r="J21" s="30" t="s">
        <v>29</v>
      </c>
      <c r="K21" s="17"/>
      <c r="L21" s="17">
        <f t="shared" si="2"/>
        <v>0</v>
      </c>
      <c r="M21" s="17"/>
      <c r="N21" s="17"/>
      <c r="O21" s="17"/>
      <c r="P21" s="19">
        <f t="shared" ref="P21:P22" si="5">Q21+S21</f>
        <v>0</v>
      </c>
      <c r="Q21" s="17"/>
      <c r="R21" s="17"/>
      <c r="S21" s="17"/>
    </row>
    <row r="22" spans="1:19" ht="50.25" customHeight="1" x14ac:dyDescent="0.25">
      <c r="A22" s="10">
        <v>16</v>
      </c>
      <c r="B22" s="28" t="s">
        <v>23</v>
      </c>
      <c r="C22" s="2">
        <f t="shared" si="0"/>
        <v>1307452</v>
      </c>
      <c r="D22" s="30">
        <v>1000000</v>
      </c>
      <c r="E22" s="30">
        <v>150000</v>
      </c>
      <c r="F22" s="30">
        <v>157452</v>
      </c>
      <c r="G22" s="30">
        <f t="shared" si="1"/>
        <v>1000000</v>
      </c>
      <c r="H22" s="30">
        <v>1000000</v>
      </c>
      <c r="I22" s="30">
        <v>0</v>
      </c>
      <c r="J22" s="30">
        <v>0</v>
      </c>
      <c r="K22" s="17"/>
      <c r="L22" s="17">
        <f t="shared" si="2"/>
        <v>0</v>
      </c>
      <c r="M22" s="2"/>
      <c r="N22" s="2"/>
      <c r="O22" s="2"/>
      <c r="P22" s="19">
        <f t="shared" si="5"/>
        <v>0</v>
      </c>
      <c r="Q22" s="17"/>
      <c r="R22" s="17"/>
      <c r="S22" s="17"/>
    </row>
    <row r="23" spans="1:19" ht="23.25" customHeight="1" x14ac:dyDescent="0.25">
      <c r="A23" s="11"/>
      <c r="B23" s="12" t="s">
        <v>3</v>
      </c>
      <c r="C23" s="7">
        <f>SUM(C7:C22)</f>
        <v>14383612</v>
      </c>
      <c r="D23" s="7">
        <f>D7+D8+D9+D10+D11+D12+D22+D13+D14+D15+D16+D17+D18+D19+D20+D21</f>
        <v>12382635</v>
      </c>
      <c r="E23" s="7">
        <f>E7+E8+E9+E10+E11+E12+E22+E13+E14+E15+E16+E17+E18+E19+E20+E21</f>
        <v>1321225</v>
      </c>
      <c r="F23" s="7">
        <f>F7+F8+F9+F12+F22+F13+F14+F15+F16+F17+F18+F19+F20</f>
        <v>679752</v>
      </c>
      <c r="G23" s="7">
        <f>SUM(G7:G22)</f>
        <v>14076160</v>
      </c>
      <c r="H23" s="7">
        <f t="shared" ref="H23:J23" si="6">SUM(H7:H22)</f>
        <v>12382635</v>
      </c>
      <c r="I23" s="7">
        <f t="shared" si="6"/>
        <v>1171225</v>
      </c>
      <c r="J23" s="7">
        <f t="shared" si="6"/>
        <v>522300</v>
      </c>
      <c r="K23" s="18">
        <f>SUM(K7:K22)</f>
        <v>0</v>
      </c>
      <c r="L23" s="18">
        <f>L7+L8+L9+L10+L11+L12+L22+L13+L14+L15+L16+L17+L18+L21</f>
        <v>0</v>
      </c>
      <c r="M23" s="18">
        <f t="shared" ref="M23" si="7">M7+M8+M9+M10+M11+M12+M22+M13+M14+M15+M16+M17+M18+M21</f>
        <v>0</v>
      </c>
      <c r="N23" s="18"/>
      <c r="O23" s="18">
        <f t="shared" ref="O23" si="8">O7+O8+O9+O10+O11+O12+O22+O13+O14+O15+O16+O17+O18+O21</f>
        <v>0</v>
      </c>
      <c r="P23" s="18">
        <f>Q23+S23</f>
        <v>0</v>
      </c>
      <c r="Q23" s="18">
        <f>SUM(Q7:Q22)</f>
        <v>0</v>
      </c>
      <c r="R23" s="18"/>
      <c r="S23" s="18">
        <f>SUM(S7:S22)</f>
        <v>0</v>
      </c>
    </row>
    <row r="24" spans="1:19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5">
      <c r="B27" s="14"/>
      <c r="C27" s="13"/>
      <c r="D27" s="13"/>
      <c r="E27" s="13"/>
      <c r="F27" s="3"/>
      <c r="G27" s="3"/>
      <c r="H27" s="3"/>
      <c r="I27" s="3"/>
      <c r="J27" s="3"/>
      <c r="K27" s="3"/>
      <c r="L27" s="13"/>
      <c r="M27" s="3"/>
      <c r="N27" s="3"/>
      <c r="O27" s="3"/>
      <c r="P27" s="3"/>
      <c r="Q27" s="3"/>
      <c r="R27" s="3"/>
      <c r="S27" s="3"/>
    </row>
    <row r="29" spans="1:19" x14ac:dyDescent="0.25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</sheetData>
  <mergeCells count="8">
    <mergeCell ref="A2:S2"/>
    <mergeCell ref="P5:S5"/>
    <mergeCell ref="A5:A6"/>
    <mergeCell ref="C5:F5"/>
    <mergeCell ref="L5:O5"/>
    <mergeCell ref="B5:B6"/>
    <mergeCell ref="K5:K6"/>
    <mergeCell ref="G5:J5"/>
  </mergeCells>
  <pageMargins left="0" right="0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 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Irina_V</dc:creator>
  <cp:lastModifiedBy>Irina_V</cp:lastModifiedBy>
  <cp:lastPrinted>2021-01-18T05:47:25Z</cp:lastPrinted>
  <dcterms:created xsi:type="dcterms:W3CDTF">2019-11-13T05:18:10Z</dcterms:created>
  <dcterms:modified xsi:type="dcterms:W3CDTF">2021-04-12T06:27:52Z</dcterms:modified>
</cp:coreProperties>
</file>